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555"/>
  </bookViews>
  <sheets>
    <sheet name="Económico " sheetId="1" r:id="rId1"/>
    <sheet name="Metadatos 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#N/A</definedName>
    <definedName name="\b">#N/A</definedName>
    <definedName name="_xlnm._FilterDatabase" localSheetId="0" hidden="1">'Económico '!$A$6:$E$41</definedName>
    <definedName name="_sec1" localSheetId="0">#REF!</definedName>
    <definedName name="_sec1" localSheetId="1">#REF!</definedName>
    <definedName name="_sec1">#REF!</definedName>
    <definedName name="AAA" localSheetId="0">#REF!</definedName>
    <definedName name="AAA" localSheetId="1">#REF!</definedName>
    <definedName name="AAA">#REF!</definedName>
    <definedName name="_xlnm.Extract" localSheetId="0">[1]EGRESOS!#REF!</definedName>
    <definedName name="_xlnm.Extract" localSheetId="1">[1]EGRESOS!#REF!</definedName>
    <definedName name="_xlnm.Extract">[1]EGRESOS!#REF!</definedName>
    <definedName name="base" localSheetId="0">#REF!</definedName>
    <definedName name="base" localSheetId="1">#REF!</definedName>
    <definedName name="base">#REF!</definedName>
    <definedName name="_xlnm.Database" localSheetId="0">[2]REPORTO!#REF!</definedName>
    <definedName name="_xlnm.Database" localSheetId="1">[2]REPORTO!#REF!</definedName>
    <definedName name="_xlnm.Database">[2]REPORTO!#REF!</definedName>
    <definedName name="BBB" localSheetId="1">#REF!</definedName>
    <definedName name="BBB">#REF!</definedName>
    <definedName name="CIC" localSheetId="1">#REF!</definedName>
    <definedName name="CIC">#REF!</definedName>
    <definedName name="COMPARATIVO" localSheetId="1">[3]ADEF01!#REF!</definedName>
    <definedName name="COMPARATIVO">[3]ADEF01!#REF!</definedName>
    <definedName name="CONSOLIDADO" localSheetId="1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>#REF!</definedName>
    <definedName name="_xlnm.Recorder">#REF!</definedName>
    <definedName name="HF">[5]T1705HF!$B$20:$B$20</definedName>
    <definedName name="I">#REF!</definedName>
    <definedName name="Imprimir_área_IM">#REF!</definedName>
    <definedName name="PART">#REF!</definedName>
    <definedName name="PART1">#REF!</definedName>
    <definedName name="Partida_4100_Capital">[3]ADEF01!#REF!</definedName>
    <definedName name="Partida_4200_Capital">[3]ADEF01!#REF!</definedName>
    <definedName name="Partida_4200_Corriente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 localSheetId="0">'[6]1999'!#REF!</definedName>
    <definedName name="serv.pers.millones" localSheetId="1">'[7]1999'!#REF!</definedName>
    <definedName name="serv.pers.millones">'[7]1999'!#REF!</definedName>
    <definedName name="TCAIE">[8]CH1902!$B$20:$B$20</definedName>
    <definedName name="TCFEEIS" localSheetId="1">#REF!</definedName>
    <definedName name="TCFEEIS">#REF!</definedName>
    <definedName name="_xlnm.Print_Titles" localSheetId="0">'Económico '!$1:$9</definedName>
    <definedName name="TRASP" localSheetId="1">#REF!</definedName>
    <definedName name="TRASP">#REF!</definedName>
    <definedName name="U" localSheetId="1">#REF!</definedName>
    <definedName name="U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4" i="1"/>
  <c r="D34" i="1"/>
  <c r="C34" i="1"/>
  <c r="E32" i="1"/>
  <c r="D31" i="1"/>
  <c r="C31" i="1"/>
  <c r="C29" i="1"/>
  <c r="E30" i="1"/>
  <c r="D29" i="1"/>
  <c r="E28" i="1"/>
  <c r="E26" i="1"/>
  <c r="E25" i="1"/>
  <c r="E24" i="1"/>
  <c r="E23" i="1"/>
  <c r="D22" i="1"/>
  <c r="C22" i="1"/>
  <c r="E21" i="1"/>
  <c r="E20" i="1"/>
  <c r="E19" i="1"/>
  <c r="E18" i="1"/>
  <c r="D17" i="1"/>
  <c r="C17" i="1"/>
  <c r="C13" i="1"/>
  <c r="C12" i="1"/>
  <c r="E16" i="1"/>
  <c r="E15" i="1"/>
  <c r="D13" i="1"/>
  <c r="E17" i="1"/>
  <c r="E13" i="1"/>
  <c r="E22" i="1"/>
  <c r="C11" i="1"/>
  <c r="C10" i="1"/>
  <c r="E31" i="1"/>
  <c r="E29" i="1"/>
  <c r="D12" i="1"/>
  <c r="E12" i="1"/>
  <c r="D11" i="1"/>
  <c r="E11" i="1"/>
  <c r="D10" i="1"/>
  <c r="E10" i="1"/>
</calcChain>
</file>

<file path=xl/sharedStrings.xml><?xml version="1.0" encoding="utf-8"?>
<sst xmlns="http://schemas.openxmlformats.org/spreadsheetml/2006/main" count="100" uniqueCount="93">
  <si>
    <t xml:space="preserve">                       DESEMPEÑO FINANCIERO EN EL CLASIFICADOR ECONÓMICO </t>
  </si>
  <si>
    <t xml:space="preserve">                             Informe de Evaluación del Desempeño del Gasto Público del Gobierno del Estado </t>
  </si>
  <si>
    <t>Primer Trimestre de 2017</t>
  </si>
  <si>
    <t>En Pesos</t>
  </si>
  <si>
    <t>Concepto</t>
  </si>
  <si>
    <t>Enero-marzo</t>
  </si>
  <si>
    <t>2016p_/</t>
  </si>
  <si>
    <t>2017p_/</t>
  </si>
  <si>
    <t xml:space="preserve">Var. % </t>
  </si>
  <si>
    <t>Total</t>
  </si>
  <si>
    <t>Gasto Corriente</t>
  </si>
  <si>
    <t xml:space="preserve">    Servicios Personales</t>
  </si>
  <si>
    <t xml:space="preserve">     Sector</t>
  </si>
  <si>
    <t xml:space="preserve">       Poder Judicial</t>
  </si>
  <si>
    <t xml:space="preserve">       Órganos Autónomos </t>
  </si>
  <si>
    <t xml:space="preserve">       Poder Ejecutivo</t>
  </si>
  <si>
    <t xml:space="preserve">          Dependencias</t>
  </si>
  <si>
    <t xml:space="preserve">          Otras Entidades Paraestatales y Organismos</t>
  </si>
  <si>
    <t xml:space="preserve">          Fideicomisos No Empresariales y No Financieros</t>
  </si>
  <si>
    <t xml:space="preserve">    Gastos de Operación</t>
  </si>
  <si>
    <t xml:space="preserve">     Materiales y suministros </t>
  </si>
  <si>
    <t xml:space="preserve">     Servicios Generales </t>
  </si>
  <si>
    <t xml:space="preserve">Pensiones y Jubilaciones </t>
  </si>
  <si>
    <t xml:space="preserve">Subsidios, transferencias y aportaciones </t>
  </si>
  <si>
    <t>Participaciones</t>
  </si>
  <si>
    <t xml:space="preserve">Ayudas y Otros Gastos </t>
  </si>
  <si>
    <t xml:space="preserve">Gasto Capital </t>
  </si>
  <si>
    <t xml:space="preserve">  Inversión Física </t>
  </si>
  <si>
    <t xml:space="preserve">   Directa</t>
  </si>
  <si>
    <t xml:space="preserve">   Subsidios, transferencias y aportaciones </t>
  </si>
  <si>
    <t xml:space="preserve">  Otros Gastos de Capital </t>
  </si>
  <si>
    <t xml:space="preserve">   Transferencias</t>
  </si>
  <si>
    <t xml:space="preserve">   Gobierno Municipal</t>
  </si>
  <si>
    <t>p_/ Cifras preliminares.</t>
  </si>
  <si>
    <t>Fuente: Secretaría de Planeación Administración y Finanzas.</t>
  </si>
  <si>
    <t xml:space="preserve">1_/ Asignaciones presupuestales al Poder Legislativo para la Partida Especifica 4124 (Trasferencias, Asignaciones, Subsidios y Otras Ayudas). </t>
  </si>
  <si>
    <t>2_/ Para Universidad de Guadalajara son consideradas las partidas con Tipo de Gasto Corriente enfocadas en Servicios Personales, Materiales y Suministros, Servicios Generales, Transferencias, asignaciones Subsidios y Otras Ayudas, Inversiones Financieras y en 2017 está considerada la partida 4213 (Universidad de Guadalajara).</t>
  </si>
  <si>
    <t>3_/ Para Universidad de Guadalajara son consideradas las partidas con Tipo de Gasto Capital: Inversión Pública.</t>
  </si>
  <si>
    <t xml:space="preserve">No se considera Ingresos Propios de las Entidades Paraestatales </t>
  </si>
  <si>
    <t>Metadatos</t>
  </si>
  <si>
    <t>Datos Generales</t>
  </si>
  <si>
    <t>Nombre del archivo</t>
  </si>
  <si>
    <t xml:space="preserve">Desempeño Financiero en el Clasificador Económico </t>
  </si>
  <si>
    <t>Formato</t>
  </si>
  <si>
    <t>XLS</t>
  </si>
  <si>
    <t>Tamaño del archivo</t>
  </si>
  <si>
    <t>209 KB</t>
  </si>
  <si>
    <t>Propietario</t>
  </si>
  <si>
    <t>Secretaría de Planeación, Administración y Finanzas</t>
  </si>
  <si>
    <t>Fecha de creación</t>
  </si>
  <si>
    <t>Marzo 2017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</si>
  <si>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</si>
  <si>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</si>
  <si>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</si>
  <si>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</si>
  <si>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</si>
  <si>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</si>
  <si>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 xml:space="preserve">Evaluar el desempeño del Gasto Público del Gobierno del Estado enfocado al Clasificador Económico 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</si>
  <si>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</si>
  <si>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</si>
  <si>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</si>
  <si>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</si>
  <si>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</si>
  <si>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</si>
  <si>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</si>
  <si>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</si>
  <si>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</si>
  <si>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</si>
  <si>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</si>
  <si>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</si>
  <si>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</si>
  <si>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Variación Porcentual: Describe la diferencia que hay entre un valor pasado y un valor futuro </t>
  </si>
  <si>
    <t xml:space="preserve">Gasto programable </t>
  </si>
  <si>
    <t xml:space="preserve">Erogaciones que la Federación realiza para proveer bienes y servicios públicos a la población </t>
  </si>
  <si>
    <t xml:space="preserve">En Pesos </t>
  </si>
  <si>
    <t xml:space="preserve">Cifras presentadas en Pesos </t>
  </si>
  <si>
    <t>Clasificador Económico</t>
  </si>
  <si>
    <t xml:space="preserve">Identifica cada renglón de gasto, según su naturaleza económica y objeto de acuerdo con los Catálogos por Objeto del Gasto y Tipo de Gasto </t>
  </si>
  <si>
    <t>Tipo de Gasto</t>
  </si>
  <si>
    <t>Se relaciona las transacciones públicas que generan gastos con los grandes agregados de la clasificación económica presentándolos en Corriente; de Capital; Amortización de la deuda y disminución de pasivos; Pensiones y Jubilaciones; y Participaciones.</t>
  </si>
  <si>
    <t>Corriente</t>
  </si>
  <si>
    <t xml:space="preserve">Son los gastos de consumo y/o de operación, el arrendamiento de la propiedad y las transferencias otorgadas a los otros componentes institucionales del sistema económico para financiar gastos de esas características. Tales como erogaciones en bienes y servicios destinados, a la realización de actividades administrativas y de operación requeridas para el funcionamiento normal de las dependencias y entidades, y que no tienen como contrapartida la creación de un activo.
</t>
  </si>
  <si>
    <t>Capital</t>
  </si>
  <si>
    <t xml:space="preserve">Son los gastos destinados a la inversión de capital y las transferencias a los otros componentes institucionales del sistema económico que se efectúan para financiar gastos de éstos con tal propósito. Tales como: erogaciones en bienes y servicios, requeridos para la ejecución de obras de infraestructura, y demás gastos en programas y proyectos de inversión que contribuyen a incrementar los activos fijos, necesarios para la prestación de los bienes y servicios públicos, al incremento de existencias, a la adquisición de objetos valiosos y de activos no producidos, así como las transferencias a los otros componentes institucionales del sistema económico que se efectúan para financiar gastos de éstos con tal propósito y las inversiones financieras realizadas con fines de política. Incluye los gastos en remuneraciones y bienes servicios destinados a construir activos tangibles o intangibles por administración, los que se registrarán en la cuenta correspondiente.
</t>
  </si>
  <si>
    <t>Amortización de la deuda y disminución de pasivos</t>
  </si>
  <si>
    <t xml:space="preserve">Comprende la amortización de la deuda adquirida y disminución de pasivos con el sector privado, público y externo.
</t>
  </si>
  <si>
    <t xml:space="preserve">Son los gastos destinados para el pago a pensionistas y jubilados o a sus familiares, que cubren los gobiernos Federal, Estatal y Municipal, o bien el Instituto de Seguridad Social correspondiente.
</t>
  </si>
  <si>
    <t xml:space="preserve"> Son los gastos destinados a cubrir las participaciones para las entidades federativas y/o los municipios.
</t>
  </si>
  <si>
    <t>Erogaciones que corresponden a ayudas de Servicios Funerarios, Sentencias y resoluciones por autoridad competentes, Penas, multas, accesorios y actualizaciones, Otros gastos por responsabilidades, Otros servicios generales, Ayudas Sociales, Donativos, Transferencias al Exterior y Transferencias a Fideicomisos, Mandatos y Otros Análogos.</t>
  </si>
  <si>
    <t xml:space="preserve">       Poder Legislativo 1_/</t>
  </si>
  <si>
    <t xml:space="preserve">    Universidad de Guadalajara p_/2</t>
  </si>
  <si>
    <t xml:space="preserve">  Universidad de Guadalajara 3_/</t>
  </si>
  <si>
    <t xml:space="preserve">                               GASTO PROGRAMABLE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</si>
</sst>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"/>
    <numFmt numFmtId="166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b/>
      <sz val="9"/>
      <color theme="0"/>
      <name val="Sobe"/>
    </font>
    <font>
      <sz val="10"/>
      <color theme="1"/>
      <name val="Sobe"/>
    </font>
    <font>
      <b/>
      <sz val="9"/>
      <name val="Soberana Titula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2" fillId="0" borderId="0" xfId="0" applyNumberFormat="1" applyFont="1" applyAlignment="1"/>
    <xf numFmtId="0" fontId="0" fillId="3" borderId="0" xfId="0" applyFill="1"/>
    <xf numFmtId="164" fontId="5" fillId="3" borderId="0" xfId="0" applyNumberFormat="1" applyFont="1" applyFill="1" applyAlignment="1">
      <alignment vertical="center"/>
    </xf>
    <xf numFmtId="164" fontId="2" fillId="0" borderId="0" xfId="0" applyNumberFormat="1" applyFont="1"/>
    <xf numFmtId="0" fontId="2" fillId="0" borderId="0" xfId="0" applyFont="1"/>
    <xf numFmtId="0" fontId="8" fillId="0" borderId="2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/>
    </xf>
    <xf numFmtId="4" fontId="9" fillId="0" borderId="0" xfId="0" applyNumberFormat="1" applyFont="1"/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/>
    <xf numFmtId="0" fontId="10" fillId="0" borderId="0" xfId="0" quotePrefix="1" applyFont="1" applyAlignment="1">
      <alignment horizontal="left" vertical="top"/>
    </xf>
    <xf numFmtId="4" fontId="11" fillId="0" borderId="0" xfId="0" applyNumberFormat="1" applyFont="1"/>
    <xf numFmtId="0" fontId="8" fillId="0" borderId="0" xfId="0" quotePrefix="1" applyFont="1"/>
    <xf numFmtId="4" fontId="12" fillId="0" borderId="0" xfId="0" applyNumberFormat="1" applyFont="1"/>
    <xf numFmtId="4" fontId="13" fillId="0" borderId="0" xfId="0" applyNumberFormat="1" applyFont="1" applyFill="1" applyBorder="1"/>
    <xf numFmtId="4" fontId="8" fillId="0" borderId="0" xfId="0" applyNumberFormat="1" applyFont="1"/>
    <xf numFmtId="0" fontId="8" fillId="0" borderId="0" xfId="0" applyFont="1" applyAlignment="1">
      <alignment horizontal="left" vertical="top"/>
    </xf>
    <xf numFmtId="4" fontId="14" fillId="0" borderId="0" xfId="0" applyNumberFormat="1" applyFont="1" applyFill="1" applyBorder="1"/>
    <xf numFmtId="0" fontId="8" fillId="0" borderId="0" xfId="0" quotePrefix="1" applyFont="1" applyAlignment="1">
      <alignment horizontal="left"/>
    </xf>
    <xf numFmtId="0" fontId="14" fillId="0" borderId="0" xfId="0" quotePrefix="1" applyFont="1"/>
    <xf numFmtId="0" fontId="14" fillId="0" borderId="0" xfId="0" quotePrefix="1" applyFont="1" applyAlignment="1">
      <alignment horizontal="left"/>
    </xf>
    <xf numFmtId="4" fontId="14" fillId="0" borderId="0" xfId="0" applyNumberFormat="1" applyFont="1"/>
    <xf numFmtId="0" fontId="15" fillId="0" borderId="0" xfId="0" quotePrefix="1" applyFont="1" applyAlignment="1">
      <alignment horizontal="left" vertical="top" wrapText="1"/>
    </xf>
    <xf numFmtId="0" fontId="0" fillId="0" borderId="0" xfId="0" applyBorder="1"/>
    <xf numFmtId="0" fontId="15" fillId="0" borderId="0" xfId="0" quotePrefix="1" applyFont="1" applyBorder="1" applyAlignment="1">
      <alignment horizontal="left" vertical="top"/>
    </xf>
    <xf numFmtId="0" fontId="0" fillId="0" borderId="2" xfId="0" applyBorder="1"/>
    <xf numFmtId="0" fontId="8" fillId="0" borderId="2" xfId="0" quotePrefix="1" applyFont="1" applyFill="1" applyBorder="1" applyAlignment="1">
      <alignment horizontal="left"/>
    </xf>
    <xf numFmtId="4" fontId="0" fillId="0" borderId="0" xfId="0" applyNumberFormat="1"/>
    <xf numFmtId="4" fontId="13" fillId="0" borderId="2" xfId="0" applyNumberFormat="1" applyFont="1" applyFill="1" applyBorder="1"/>
    <xf numFmtId="4" fontId="17" fillId="0" borderId="0" xfId="0" applyNumberFormat="1" applyFont="1" applyFill="1" applyBorder="1"/>
    <xf numFmtId="0" fontId="18" fillId="0" borderId="0" xfId="0" quotePrefix="1" applyFont="1"/>
    <xf numFmtId="4" fontId="19" fillId="0" borderId="0" xfId="0" applyNumberFormat="1" applyFont="1"/>
    <xf numFmtId="165" fontId="11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/>
    <xf numFmtId="0" fontId="21" fillId="0" borderId="0" xfId="0" quotePrefix="1" applyFont="1" applyAlignment="1">
      <alignment horizontal="left" vertical="top" wrapText="1"/>
    </xf>
    <xf numFmtId="4" fontId="18" fillId="0" borderId="0" xfId="0" applyNumberFormat="1" applyFont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9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17" fontId="16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166" fontId="0" fillId="7" borderId="5" xfId="0" applyNumberFormat="1" applyFill="1" applyBorder="1" applyAlignment="1">
      <alignment horizontal="left"/>
    </xf>
    <xf numFmtId="0" fontId="0" fillId="7" borderId="11" xfId="0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23" fillId="0" borderId="3" xfId="0" applyFont="1" applyBorder="1" applyAlignment="1">
      <alignment horizontal="left" vertical="top" wrapText="1"/>
    </xf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">
    <cellStyle name="Normal" xfId="0" builtinId="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819150</xdr:colOff>
      <xdr:row>7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57150" y="66675"/>
          <a:ext cx="1524000" cy="1581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Trabajo/CFP/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Trabajo\CFP\36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G18" sqref="G18"/>
    </sheetView>
  </sheetViews>
  <sheetFormatPr baseColWidth="10" defaultRowHeight="15"/>
  <cols>
    <col min="2" max="2" width="51.85546875" customWidth="1"/>
    <col min="3" max="3" width="18.140625" customWidth="1"/>
    <col min="4" max="4" width="20.5703125" customWidth="1"/>
    <col min="5" max="5" width="9" customWidth="1"/>
    <col min="6" max="6" width="14.85546875" customWidth="1"/>
  </cols>
  <sheetData>
    <row r="1" spans="1:6" ht="5.25" customHeight="1">
      <c r="A1" s="60"/>
      <c r="B1" s="60"/>
      <c r="C1" s="60"/>
      <c r="D1" s="60"/>
      <c r="E1" s="60"/>
    </row>
    <row r="2" spans="1:6">
      <c r="A2" s="1"/>
      <c r="B2" s="61" t="s">
        <v>0</v>
      </c>
      <c r="C2" s="61"/>
      <c r="D2" s="61"/>
      <c r="E2" s="61"/>
    </row>
    <row r="3" spans="1:6" ht="26.25" customHeight="1">
      <c r="A3" s="1"/>
      <c r="B3" s="61"/>
      <c r="C3" s="61"/>
      <c r="D3" s="61"/>
      <c r="E3" s="61"/>
    </row>
    <row r="4" spans="1:6" ht="25.5" customHeight="1">
      <c r="A4" s="1"/>
      <c r="B4" s="62" t="s">
        <v>1</v>
      </c>
      <c r="C4" s="62"/>
      <c r="D4" s="62"/>
      <c r="E4" s="62"/>
    </row>
    <row r="5" spans="1:6">
      <c r="A5" s="1"/>
      <c r="B5" s="2"/>
      <c r="C5" s="3"/>
      <c r="D5" s="3"/>
      <c r="E5" s="3"/>
    </row>
    <row r="6" spans="1:6" ht="15.75" customHeight="1">
      <c r="A6" s="4"/>
      <c r="B6" s="63" t="s">
        <v>92</v>
      </c>
      <c r="C6" s="63"/>
      <c r="D6" s="64" t="s">
        <v>2</v>
      </c>
      <c r="E6" s="64"/>
    </row>
    <row r="7" spans="1:6" ht="15.75" customHeight="1">
      <c r="A7" s="4"/>
      <c r="B7" s="63"/>
      <c r="C7" s="63"/>
      <c r="D7" s="64" t="s">
        <v>3</v>
      </c>
      <c r="E7" s="64"/>
    </row>
    <row r="8" spans="1:6" ht="12.95" customHeight="1">
      <c r="A8" s="5"/>
      <c r="B8" s="56" t="s">
        <v>4</v>
      </c>
      <c r="C8" s="58" t="s">
        <v>5</v>
      </c>
      <c r="D8" s="59"/>
      <c r="E8" s="59"/>
    </row>
    <row r="9" spans="1:6" ht="15.75" thickBot="1">
      <c r="A9" s="5"/>
      <c r="B9" s="57"/>
      <c r="C9" s="6" t="s">
        <v>6</v>
      </c>
      <c r="D9" s="6" t="s">
        <v>7</v>
      </c>
      <c r="E9" s="7" t="s">
        <v>8</v>
      </c>
    </row>
    <row r="10" spans="1:6" ht="12" customHeight="1">
      <c r="B10" s="8" t="s">
        <v>9</v>
      </c>
      <c r="C10" s="9">
        <f>SUM(C11,C25,C26,C27,C28,C29)</f>
        <v>14132989664.160084</v>
      </c>
      <c r="D10" s="9">
        <f>SUM(D11,D25,D26,D27,D28,D29)</f>
        <v>16035954702.86997</v>
      </c>
      <c r="E10" s="10">
        <f>IFERROR((D10-C10)/(C10)*100,"")</f>
        <v>13.464702684497285</v>
      </c>
      <c r="F10" s="11"/>
    </row>
    <row r="11" spans="1:6" ht="12" customHeight="1">
      <c r="B11" s="12" t="s">
        <v>10</v>
      </c>
      <c r="C11" s="13">
        <f>SUM(C12,C21,C22)</f>
        <v>12222354812.300083</v>
      </c>
      <c r="D11" s="13">
        <f>SUM(D12,D21,D22)</f>
        <v>14465744120.00997</v>
      </c>
      <c r="E11" s="34">
        <f t="shared" ref="E11:E36" si="0">IFERROR((D11-C11)/(C11)*100,"")</f>
        <v>18.35480430867733</v>
      </c>
    </row>
    <row r="12" spans="1:6" ht="12" customHeight="1">
      <c r="B12" s="32" t="s">
        <v>11</v>
      </c>
      <c r="C12" s="33">
        <f>C13</f>
        <v>8151152185.0800829</v>
      </c>
      <c r="D12" s="33">
        <f>D13</f>
        <v>10192386136.499969</v>
      </c>
      <c r="E12" s="35">
        <f t="shared" si="0"/>
        <v>25.042275068255666</v>
      </c>
    </row>
    <row r="13" spans="1:6" ht="12" customHeight="1">
      <c r="B13" s="14" t="s">
        <v>12</v>
      </c>
      <c r="C13" s="15">
        <f>SUM(C14:C17)</f>
        <v>8151152185.0800829</v>
      </c>
      <c r="D13" s="15">
        <f>SUM(D14:D17)</f>
        <v>10192386136.499969</v>
      </c>
      <c r="E13" s="36">
        <f t="shared" si="0"/>
        <v>25.042275068255666</v>
      </c>
    </row>
    <row r="14" spans="1:6" ht="12.75" customHeight="1">
      <c r="B14" s="14" t="s">
        <v>89</v>
      </c>
      <c r="C14" s="15">
        <v>0</v>
      </c>
      <c r="D14" s="15">
        <v>0</v>
      </c>
      <c r="E14" s="36">
        <v>0</v>
      </c>
    </row>
    <row r="15" spans="1:6" ht="12" customHeight="1">
      <c r="B15" s="14" t="s">
        <v>13</v>
      </c>
      <c r="C15" s="16">
        <v>258486399.23000002</v>
      </c>
      <c r="D15" s="16">
        <v>275992871.88</v>
      </c>
      <c r="E15" s="36">
        <f t="shared" si="0"/>
        <v>6.772686184708232</v>
      </c>
    </row>
    <row r="16" spans="1:6" ht="12" customHeight="1">
      <c r="B16" s="14" t="s">
        <v>14</v>
      </c>
      <c r="C16" s="29">
        <v>59961931.189999998</v>
      </c>
      <c r="D16" s="29">
        <v>86683430.679999992</v>
      </c>
      <c r="E16" s="36">
        <f t="shared" si="0"/>
        <v>44.564107525703584</v>
      </c>
    </row>
    <row r="17" spans="2:5" ht="12" customHeight="1">
      <c r="B17" s="14" t="s">
        <v>15</v>
      </c>
      <c r="C17" s="17">
        <f>SUM(C18:C20)</f>
        <v>7832703854.6600828</v>
      </c>
      <c r="D17" s="17">
        <f>SUM(D18:D20)</f>
        <v>9829709833.93997</v>
      </c>
      <c r="E17" s="36">
        <f t="shared" si="0"/>
        <v>25.495742164332746</v>
      </c>
    </row>
    <row r="18" spans="2:5" ht="12" customHeight="1">
      <c r="B18" s="18" t="s">
        <v>16</v>
      </c>
      <c r="C18" s="29">
        <v>5477774203.710084</v>
      </c>
      <c r="D18" s="29">
        <v>6941382574.5099649</v>
      </c>
      <c r="E18" s="36">
        <f t="shared" si="0"/>
        <v>26.719034344434682</v>
      </c>
    </row>
    <row r="19" spans="2:5" ht="12" customHeight="1">
      <c r="B19" s="14" t="s">
        <v>17</v>
      </c>
      <c r="C19" s="16">
        <v>2341953233.9199991</v>
      </c>
      <c r="D19" s="16">
        <v>2872933471.030005</v>
      </c>
      <c r="E19" s="36">
        <f t="shared" si="0"/>
        <v>22.672538008850101</v>
      </c>
    </row>
    <row r="20" spans="2:5" ht="12" customHeight="1">
      <c r="B20" s="14" t="s">
        <v>18</v>
      </c>
      <c r="C20" s="16">
        <v>12976417.029999996</v>
      </c>
      <c r="D20" s="16">
        <v>15393788.399999999</v>
      </c>
      <c r="E20" s="36">
        <f t="shared" si="0"/>
        <v>18.628958705714499</v>
      </c>
    </row>
    <row r="21" spans="2:5" ht="12" customHeight="1">
      <c r="B21" s="32" t="s">
        <v>90</v>
      </c>
      <c r="C21" s="38">
        <v>2721993962.1599998</v>
      </c>
      <c r="D21" s="38">
        <v>2845938290.0100002</v>
      </c>
      <c r="E21" s="35">
        <f t="shared" si="0"/>
        <v>4.5534387501596854</v>
      </c>
    </row>
    <row r="22" spans="2:5" ht="12" customHeight="1">
      <c r="B22" s="32" t="s">
        <v>19</v>
      </c>
      <c r="C22" s="33">
        <f>SUM(C23:C24)</f>
        <v>1349208665.0600004</v>
      </c>
      <c r="D22" s="33">
        <f>SUM(D23:D24)</f>
        <v>1427419693.4999995</v>
      </c>
      <c r="E22" s="35">
        <f t="shared" si="0"/>
        <v>5.7968074520571653</v>
      </c>
    </row>
    <row r="23" spans="2:5" ht="12" customHeight="1">
      <c r="B23" s="20" t="s">
        <v>20</v>
      </c>
      <c r="C23" s="16">
        <v>607836914.90000033</v>
      </c>
      <c r="D23" s="16">
        <v>606094721.7299999</v>
      </c>
      <c r="E23" s="36">
        <f t="shared" si="0"/>
        <v>-0.28662181043858692</v>
      </c>
    </row>
    <row r="24" spans="2:5" ht="12" customHeight="1">
      <c r="B24" s="20" t="s">
        <v>21</v>
      </c>
      <c r="C24" s="16">
        <v>741371750.16000009</v>
      </c>
      <c r="D24" s="16">
        <v>821324971.76999974</v>
      </c>
      <c r="E24" s="36">
        <f t="shared" si="0"/>
        <v>10.784498005588215</v>
      </c>
    </row>
    <row r="25" spans="2:5">
      <c r="B25" s="21" t="s">
        <v>22</v>
      </c>
      <c r="C25" s="31">
        <v>150111.82</v>
      </c>
      <c r="D25" s="16">
        <v>167048.45000000001</v>
      </c>
      <c r="E25" s="36">
        <f t="shared" si="0"/>
        <v>11.282675807941041</v>
      </c>
    </row>
    <row r="26" spans="2:5">
      <c r="B26" s="22" t="s">
        <v>23</v>
      </c>
      <c r="C26" s="31">
        <v>768939613.98000014</v>
      </c>
      <c r="D26" s="16">
        <v>1049606568.3</v>
      </c>
      <c r="E26" s="36">
        <f t="shared" si="0"/>
        <v>36.500519574909021</v>
      </c>
    </row>
    <row r="27" spans="2:5">
      <c r="B27" s="22" t="s">
        <v>24</v>
      </c>
      <c r="C27" s="19">
        <v>0</v>
      </c>
      <c r="D27" s="19">
        <v>0</v>
      </c>
      <c r="E27" s="36">
        <v>0</v>
      </c>
    </row>
    <row r="28" spans="2:5">
      <c r="B28" s="21" t="s">
        <v>25</v>
      </c>
      <c r="C28" s="31">
        <v>367942535.60000008</v>
      </c>
      <c r="D28" s="16">
        <v>292955638.76999986</v>
      </c>
      <c r="E28" s="36">
        <f t="shared" si="0"/>
        <v>-20.380056550874137</v>
      </c>
    </row>
    <row r="29" spans="2:5">
      <c r="B29" s="21" t="s">
        <v>26</v>
      </c>
      <c r="C29" s="23">
        <f>SUM(C31,C34,C30)</f>
        <v>773602590.46000051</v>
      </c>
      <c r="D29" s="23">
        <f>SUM(D31,D34,D30)</f>
        <v>227481327.33999997</v>
      </c>
      <c r="E29" s="36">
        <f t="shared" si="0"/>
        <v>-70.594549430769789</v>
      </c>
    </row>
    <row r="30" spans="2:5">
      <c r="B30" s="32" t="s">
        <v>91</v>
      </c>
      <c r="C30" s="38">
        <v>97277740.370000005</v>
      </c>
      <c r="D30" s="38">
        <v>120000000</v>
      </c>
      <c r="E30" s="35">
        <f t="shared" si="0"/>
        <v>23.358128533387926</v>
      </c>
    </row>
    <row r="31" spans="2:5">
      <c r="B31" s="39" t="s">
        <v>27</v>
      </c>
      <c r="C31" s="40">
        <f>SUM(C32:C33)</f>
        <v>595294978.55000055</v>
      </c>
      <c r="D31" s="40">
        <f>SUM(D32:D33)</f>
        <v>107481327.33999996</v>
      </c>
      <c r="E31" s="35">
        <f t="shared" si="0"/>
        <v>-81.944862427397027</v>
      </c>
    </row>
    <row r="32" spans="2:5">
      <c r="B32" s="24" t="s">
        <v>28</v>
      </c>
      <c r="C32" s="16">
        <v>595294978.55000055</v>
      </c>
      <c r="D32" s="16">
        <v>107481327.33999996</v>
      </c>
      <c r="E32" s="36">
        <f t="shared" si="0"/>
        <v>-81.944862427397027</v>
      </c>
    </row>
    <row r="33" spans="1:5">
      <c r="B33" s="20" t="s">
        <v>29</v>
      </c>
      <c r="C33" s="16">
        <v>0</v>
      </c>
      <c r="D33" s="16">
        <v>0</v>
      </c>
      <c r="E33" s="36">
        <v>0</v>
      </c>
    </row>
    <row r="34" spans="1:5">
      <c r="B34" s="39" t="s">
        <v>30</v>
      </c>
      <c r="C34" s="40">
        <f>SUM(C35:C37)</f>
        <v>81029871.540000007</v>
      </c>
      <c r="D34" s="40">
        <f>SUM(D35:D37)</f>
        <v>0</v>
      </c>
      <c r="E34" s="35">
        <f t="shared" si="0"/>
        <v>-100</v>
      </c>
    </row>
    <row r="35" spans="1:5">
      <c r="B35" s="24" t="s">
        <v>28</v>
      </c>
      <c r="C35" s="16">
        <v>0</v>
      </c>
      <c r="D35" s="16">
        <v>0</v>
      </c>
      <c r="E35" s="36">
        <v>0</v>
      </c>
    </row>
    <row r="36" spans="1:5">
      <c r="A36" s="25"/>
      <c r="B36" s="26" t="s">
        <v>31</v>
      </c>
      <c r="C36" s="16">
        <v>81029871.540000007</v>
      </c>
      <c r="D36" s="16">
        <v>0</v>
      </c>
      <c r="E36" s="36">
        <f t="shared" si="0"/>
        <v>-100</v>
      </c>
    </row>
    <row r="37" spans="1:5" ht="15.75" thickBot="1">
      <c r="A37" s="27"/>
      <c r="B37" s="28" t="s">
        <v>32</v>
      </c>
      <c r="C37" s="30">
        <v>0</v>
      </c>
      <c r="D37" s="30">
        <v>0</v>
      </c>
      <c r="E37" s="37">
        <v>0</v>
      </c>
    </row>
    <row r="38" spans="1:5" ht="11.25" customHeight="1">
      <c r="A38" s="41" t="s">
        <v>33</v>
      </c>
      <c r="B38" s="41"/>
      <c r="C38" s="42"/>
      <c r="D38" s="42"/>
      <c r="E38" s="42"/>
    </row>
    <row r="39" spans="1:5" ht="11.25" customHeight="1">
      <c r="A39" s="41" t="s">
        <v>35</v>
      </c>
      <c r="B39" s="41"/>
      <c r="C39" s="42"/>
      <c r="D39" s="42"/>
      <c r="E39" s="42"/>
    </row>
    <row r="40" spans="1:5" ht="39" customHeight="1">
      <c r="A40" s="55" t="s">
        <v>36</v>
      </c>
      <c r="B40" s="55"/>
      <c r="C40" s="55"/>
      <c r="D40" s="55"/>
      <c r="E40" s="55"/>
    </row>
    <row r="41" spans="1:5" ht="11.25" customHeight="1">
      <c r="A41" s="41" t="s">
        <v>37</v>
      </c>
      <c r="B41" s="41"/>
      <c r="C41" s="42"/>
      <c r="D41" s="42"/>
      <c r="E41" s="42"/>
    </row>
    <row r="42" spans="1:5" ht="12" customHeight="1">
      <c r="A42" s="41" t="s">
        <v>38</v>
      </c>
      <c r="B42" s="41"/>
      <c r="C42" s="42"/>
      <c r="D42" s="42"/>
      <c r="E42" s="42"/>
    </row>
    <row r="43" spans="1:5" ht="11.25" customHeight="1">
      <c r="A43" s="41" t="s">
        <v>34</v>
      </c>
      <c r="B43" s="42"/>
      <c r="C43" s="42"/>
      <c r="D43" s="42"/>
      <c r="E43" s="42"/>
    </row>
  </sheetData>
  <mergeCells count="9">
    <mergeCell ref="A40:E40"/>
    <mergeCell ref="B8:B9"/>
    <mergeCell ref="C8:E8"/>
    <mergeCell ref="A1:E1"/>
    <mergeCell ref="B2:E3"/>
    <mergeCell ref="B4:E4"/>
    <mergeCell ref="B6:C7"/>
    <mergeCell ref="D6:E6"/>
    <mergeCell ref="D7:E7"/>
  </mergeCells>
  <pageMargins left="0.70866141732283472" right="0.70866141732283472" top="0.74803149606299213" bottom="0.74803149606299213" header="0.31496062992125984" footer="0.31496062992125984"/>
  <pageSetup scale="81" fitToHeight="0" orientation="portrait" r:id="rId1"/>
  <headerFooter>
    <oddFooter>&amp;RSección 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36" sqref="B36"/>
    </sheetView>
  </sheetViews>
  <sheetFormatPr baseColWidth="10" defaultRowHeight="14.1" customHeight="1"/>
  <cols>
    <col min="1" max="1" width="26.5703125" customWidth="1"/>
    <col min="2" max="2" width="56.140625" customWidth="1"/>
  </cols>
  <sheetData>
    <row r="1" spans="1:2" ht="14.1" customHeight="1">
      <c r="A1" s="65" t="s">
        <v>39</v>
      </c>
      <c r="B1" s="65"/>
    </row>
    <row r="3" spans="1:2" ht="14.1" customHeight="1">
      <c r="A3" s="66" t="s">
        <v>40</v>
      </c>
      <c r="B3" s="66"/>
    </row>
    <row r="4" spans="1:2" ht="14.1" customHeight="1">
      <c r="A4" s="43" t="s">
        <v>41</v>
      </c>
      <c r="B4" s="44" t="s">
        <v>42</v>
      </c>
    </row>
    <row r="5" spans="1:2" ht="14.1" customHeight="1">
      <c r="A5" s="43" t="s">
        <v>43</v>
      </c>
      <c r="B5" s="45" t="s">
        <v>44</v>
      </c>
    </row>
    <row r="6" spans="1:2" ht="14.1" customHeight="1">
      <c r="A6" s="43" t="s">
        <v>45</v>
      </c>
      <c r="B6" s="45" t="s">
        <v>46</v>
      </c>
    </row>
    <row r="7" spans="1:2" ht="14.1" customHeight="1">
      <c r="A7" s="43" t="s">
        <v>47</v>
      </c>
      <c r="B7" s="46" t="s">
        <v>48</v>
      </c>
    </row>
    <row r="8" spans="1:2" ht="14.1" customHeight="1">
      <c r="A8" s="43" t="s">
        <v>49</v>
      </c>
      <c r="B8" s="47" t="s">
        <v>50</v>
      </c>
    </row>
    <row r="9" spans="1:2" ht="14.1" customHeight="1">
      <c r="A9" s="43" t="s">
        <v>51</v>
      </c>
      <c r="B9" s="48" t="s">
        <v>52</v>
      </c>
    </row>
    <row r="10" spans="1:2" ht="14.1" customHeight="1">
      <c r="A10" s="43" t="s">
        <v>53</v>
      </c>
      <c r="B10" s="46" t="s">
        <v>54</v>
      </c>
    </row>
    <row r="11" spans="1:2" ht="14.1" customHeight="1">
      <c r="A11" s="43" t="s">
        <v>55</v>
      </c>
      <c r="B11" s="49">
        <v>1</v>
      </c>
    </row>
    <row r="12" spans="1:2" ht="14.1" customHeight="1">
      <c r="A12" s="67" t="s">
        <v>56</v>
      </c>
      <c r="B12" s="70" t="s">
        <v>57</v>
      </c>
    </row>
    <row r="13" spans="1:2" ht="14.1" customHeight="1">
      <c r="A13" s="68"/>
      <c r="B13" s="71"/>
    </row>
    <row r="14" spans="1:2" ht="14.1" customHeight="1">
      <c r="A14" s="69"/>
      <c r="B14" s="72"/>
    </row>
    <row r="15" spans="1:2" ht="14.1" customHeight="1">
      <c r="A15" s="43" t="s">
        <v>58</v>
      </c>
      <c r="B15" s="46" t="s">
        <v>48</v>
      </c>
    </row>
    <row r="16" spans="1:2" ht="14.1" customHeight="1">
      <c r="A16" s="43" t="s">
        <v>59</v>
      </c>
      <c r="B16" s="46" t="s">
        <v>60</v>
      </c>
    </row>
    <row r="17" spans="1:2" ht="14.1" customHeight="1">
      <c r="A17" s="43" t="s">
        <v>61</v>
      </c>
      <c r="B17" s="45" t="s">
        <v>62</v>
      </c>
    </row>
    <row r="18" spans="1:2" ht="14.1" customHeight="1">
      <c r="A18" s="43" t="s">
        <v>63</v>
      </c>
      <c r="B18" s="45" t="s">
        <v>64</v>
      </c>
    </row>
    <row r="19" spans="1:2" ht="14.1" customHeight="1">
      <c r="A19" s="43" t="s">
        <v>65</v>
      </c>
      <c r="B19" s="50" t="s">
        <v>66</v>
      </c>
    </row>
    <row r="21" spans="1:2" ht="14.1" customHeight="1">
      <c r="A21" s="66" t="s">
        <v>40</v>
      </c>
      <c r="B21" s="66"/>
    </row>
    <row r="22" spans="1:2" ht="14.1" customHeight="1">
      <c r="A22" s="51" t="s">
        <v>67</v>
      </c>
      <c r="B22" s="51" t="s">
        <v>68</v>
      </c>
    </row>
    <row r="23" spans="1:2" ht="14.1" customHeight="1">
      <c r="A23" s="43" t="s">
        <v>69</v>
      </c>
      <c r="B23" s="52" t="s">
        <v>70</v>
      </c>
    </row>
    <row r="24" spans="1:2" ht="33" customHeight="1">
      <c r="A24" s="43" t="s">
        <v>8</v>
      </c>
      <c r="B24" s="52" t="s">
        <v>71</v>
      </c>
    </row>
    <row r="25" spans="1:2" ht="34.5" customHeight="1">
      <c r="A25" s="43" t="s">
        <v>72</v>
      </c>
      <c r="B25" s="52" t="s">
        <v>73</v>
      </c>
    </row>
    <row r="26" spans="1:2" ht="13.5" customHeight="1">
      <c r="A26" s="43" t="s">
        <v>74</v>
      </c>
      <c r="B26" s="52" t="s">
        <v>75</v>
      </c>
    </row>
    <row r="27" spans="1:2" ht="52.5" customHeight="1">
      <c r="A27" s="43" t="s">
        <v>76</v>
      </c>
      <c r="B27" s="52" t="s">
        <v>77</v>
      </c>
    </row>
    <row r="28" spans="1:2" ht="73.5" customHeight="1">
      <c r="A28" s="43" t="s">
        <v>78</v>
      </c>
      <c r="B28" s="52" t="s">
        <v>79</v>
      </c>
    </row>
    <row r="29" spans="1:2" ht="122.25" customHeight="1">
      <c r="A29" s="53" t="s">
        <v>80</v>
      </c>
      <c r="B29" s="52" t="s">
        <v>81</v>
      </c>
    </row>
    <row r="30" spans="1:2" ht="261" customHeight="1">
      <c r="A30" s="53" t="s">
        <v>82</v>
      </c>
      <c r="B30" s="52" t="s">
        <v>83</v>
      </c>
    </row>
    <row r="31" spans="1:2" ht="53.25" customHeight="1">
      <c r="A31" s="54" t="s">
        <v>84</v>
      </c>
      <c r="B31" s="52" t="s">
        <v>85</v>
      </c>
    </row>
    <row r="32" spans="1:2" ht="67.5" customHeight="1">
      <c r="A32" s="53" t="s">
        <v>22</v>
      </c>
      <c r="B32" s="52" t="s">
        <v>86</v>
      </c>
    </row>
    <row r="33" spans="1:2" ht="38.25" customHeight="1">
      <c r="A33" s="53" t="s">
        <v>24</v>
      </c>
      <c r="B33" s="52" t="s">
        <v>87</v>
      </c>
    </row>
    <row r="34" spans="1:2" ht="96.75" customHeight="1">
      <c r="A34" s="53" t="s">
        <v>25</v>
      </c>
      <c r="B34" s="52" t="s">
        <v>88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Económico </vt:lpstr>
      <vt:lpstr>Metadatos </vt:lpstr>
      <vt:lpstr>'Económico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dcterms:created xsi:type="dcterms:W3CDTF">2017-09-20T20:15:11Z</dcterms:created>
  <dcterms:modified xsi:type="dcterms:W3CDTF">2017-11-17T19:53:09Z</dcterms:modified>
</cp:coreProperties>
</file>